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牧原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<sst xmlns="http://schemas.openxmlformats.org/spreadsheetml/2006/main" count="82" uniqueCount="58">
  <si>
    <t>新绛县2023年第四季度就业帮扶车间务工就业脱贫劳动力社保补贴花名册</t>
  </si>
  <si>
    <t>序号</t>
  </si>
  <si>
    <t>公司名称</t>
  </si>
  <si>
    <t>姓名</t>
  </si>
  <si>
    <t>岗位</t>
  </si>
  <si>
    <t>性别</t>
  </si>
  <si>
    <t>年龄</t>
  </si>
  <si>
    <t>劳动合同
签订时间</t>
  </si>
  <si>
    <t>首次
劳动合同时间</t>
  </si>
  <si>
    <t>家庭住址</t>
  </si>
  <si>
    <t>就业创业证号</t>
  </si>
  <si>
    <t>医疗保险</t>
  </si>
  <si>
    <t>养老保险</t>
  </si>
  <si>
    <t>失业保险</t>
  </si>
  <si>
    <t>工伤保险</t>
  </si>
  <si>
    <t>缴费
合计</t>
  </si>
  <si>
    <t>补贴
总计</t>
  </si>
  <si>
    <t>缴纳基数</t>
  </si>
  <si>
    <t>单位缴纳比例</t>
  </si>
  <si>
    <t>单位单月缴纳金额</t>
  </si>
  <si>
    <t>新绛县牧原农牧有限公司</t>
  </si>
  <si>
    <t>毛林林</t>
  </si>
  <si>
    <t>养殖技术工人</t>
  </si>
  <si>
    <t>男</t>
  </si>
  <si>
    <t>2022.07.28-2025.07.27</t>
  </si>
  <si>
    <t>2022.07.28</t>
  </si>
  <si>
    <t>新绛县三泉镇冯古庄村</t>
  </si>
  <si>
    <t>1408250422001509</t>
  </si>
  <si>
    <t>孙义亭</t>
  </si>
  <si>
    <t>2019.08.16-2024.08.15</t>
  </si>
  <si>
    <t>2019.08.16</t>
  </si>
  <si>
    <t>新绛县横桥镇东柳泉村</t>
  </si>
  <si>
    <t>1408250422001510</t>
  </si>
  <si>
    <t>张程</t>
  </si>
  <si>
    <t>2023.02.24-2026.02.23</t>
  </si>
  <si>
    <t>2023.02.24</t>
  </si>
  <si>
    <t>新绛县横桥乡西王村</t>
  </si>
  <si>
    <t>王慧娟</t>
  </si>
  <si>
    <t>女</t>
  </si>
  <si>
    <t>2021.12.04-2024.12.03</t>
  </si>
  <si>
    <t>2021.12.04</t>
  </si>
  <si>
    <t>1408250422001513</t>
  </si>
  <si>
    <t>王志宏</t>
  </si>
  <si>
    <t>司机</t>
  </si>
  <si>
    <t>2022.11.01-2025.10.31</t>
  </si>
  <si>
    <t>2022.11.01</t>
  </si>
  <si>
    <t>新绛县阳王镇裴社村</t>
  </si>
  <si>
    <t>1408250422001514</t>
  </si>
  <si>
    <t>姚泽辉</t>
  </si>
  <si>
    <t>电器工程师</t>
  </si>
  <si>
    <t>2021.08.28-2024.08.27</t>
  </si>
  <si>
    <t>2021.08.28</t>
  </si>
  <si>
    <t>新绛县古交镇王村</t>
  </si>
  <si>
    <t>柏慧玉</t>
  </si>
  <si>
    <t>护娩师</t>
  </si>
  <si>
    <t>2021.11.14-2024.11.13</t>
  </si>
  <si>
    <t>2021.11.14</t>
  </si>
  <si>
    <t>新绛县北张镇燕村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</si>
</sst>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0"/>
    </font>
    <font>
      <sz val="9"/>
      <name val="仿宋_GB2312"/>
      <charset val="134"/>
    </font>
    <font>
      <b/>
      <sz val="26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b/>
      <sz val="16"/>
      <name val="宋体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view="pageBreakPreview" zoomScaleNormal="100" workbookViewId="0">
      <selection activeCell="F28" sqref="F28"/>
    </sheetView>
  </sheetViews>
  <sheetFormatPr defaultColWidth="8.66666666666667" defaultRowHeight="14.25"/>
  <cols>
    <col min="1" max="1" width="8.75" style="1" customWidth="1"/>
    <col min="2" max="2" width="18.375" style="1" customWidth="1"/>
    <col min="3" max="3" width="6.5" style="1" customWidth="1"/>
    <col min="4" max="4" width="11.6666666666667" style="1" customWidth="1"/>
    <col min="5" max="5" width="7.25" style="1" customWidth="1"/>
    <col min="6" max="6" width="6.875" style="1" customWidth="1"/>
    <col min="7" max="8" width="17.125" style="1" customWidth="1"/>
    <col min="9" max="9" width="22.75" style="1" customWidth="1"/>
    <col min="10" max="10" width="18.25" style="1" customWidth="1"/>
    <col min="11" max="14" width="17.125" style="1" customWidth="1"/>
    <col min="15" max="15" width="8.66666666666667" style="1"/>
    <col min="16" max="16" width="10.375" style="1"/>
    <col min="17" max="16384" width="8.66666666666667" style="1"/>
  </cols>
  <sheetData>
    <row r="1" s="1" customFormat="1" ht="42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0" customHeight="1" spans="1:16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6" t="s">
        <v>15</v>
      </c>
      <c r="P2" s="17" t="s">
        <v>16</v>
      </c>
    </row>
    <row r="3" s="1" customFormat="1" ht="20" customHeight="1" spans="1:16">
      <c r="A3" s="6"/>
      <c r="B3" s="6"/>
      <c r="C3" s="7"/>
      <c r="D3" s="6"/>
      <c r="E3" s="7"/>
      <c r="F3" s="7"/>
      <c r="G3" s="7"/>
      <c r="H3" s="7"/>
      <c r="I3" s="6"/>
      <c r="J3" s="6"/>
      <c r="K3" s="18" t="s">
        <v>17</v>
      </c>
      <c r="L3" s="18" t="s">
        <v>17</v>
      </c>
      <c r="M3" s="18" t="s">
        <v>17</v>
      </c>
      <c r="N3" s="18" t="s">
        <v>17</v>
      </c>
      <c r="O3" s="19"/>
      <c r="P3" s="20"/>
    </row>
    <row r="4" s="1" customFormat="1" ht="20" customHeight="1" spans="1:16">
      <c r="A4" s="6"/>
      <c r="B4" s="6"/>
      <c r="C4" s="7"/>
      <c r="D4" s="6"/>
      <c r="E4" s="7"/>
      <c r="F4" s="7"/>
      <c r="G4" s="7"/>
      <c r="H4" s="7"/>
      <c r="I4" s="6"/>
      <c r="J4" s="6"/>
      <c r="K4" s="18">
        <v>5392</v>
      </c>
      <c r="L4" s="18">
        <v>3863</v>
      </c>
      <c r="M4" s="18">
        <v>5914</v>
      </c>
      <c r="N4" s="18">
        <v>5392</v>
      </c>
      <c r="O4" s="19"/>
      <c r="P4" s="20"/>
    </row>
    <row r="5" s="1" customFormat="1" ht="20" customHeight="1" spans="1:16">
      <c r="A5" s="6"/>
      <c r="B5" s="6"/>
      <c r="C5" s="7"/>
      <c r="D5" s="6"/>
      <c r="E5" s="7"/>
      <c r="F5" s="7"/>
      <c r="G5" s="7"/>
      <c r="H5" s="7"/>
      <c r="I5" s="6"/>
      <c r="J5" s="6"/>
      <c r="K5" s="18" t="s">
        <v>18</v>
      </c>
      <c r="L5" s="18" t="s">
        <v>18</v>
      </c>
      <c r="M5" s="18" t="s">
        <v>18</v>
      </c>
      <c r="N5" s="18" t="s">
        <v>18</v>
      </c>
      <c r="O5" s="19"/>
      <c r="P5" s="20"/>
    </row>
    <row r="6" s="1" customFormat="1" ht="20" customHeight="1" spans="1:16">
      <c r="A6" s="6"/>
      <c r="B6" s="6"/>
      <c r="C6" s="7"/>
      <c r="D6" s="6"/>
      <c r="E6" s="7"/>
      <c r="F6" s="7"/>
      <c r="G6" s="7"/>
      <c r="H6" s="7"/>
      <c r="I6" s="6"/>
      <c r="J6" s="6"/>
      <c r="K6" s="21">
        <v>0.065</v>
      </c>
      <c r="L6" s="22">
        <v>0.16</v>
      </c>
      <c r="M6" s="21">
        <v>0.007</v>
      </c>
      <c r="N6" s="21">
        <v>0.0165</v>
      </c>
      <c r="O6" s="19"/>
      <c r="P6" s="20"/>
    </row>
    <row r="7" s="1" customFormat="1" ht="20" customHeight="1" spans="1:16">
      <c r="A7" s="6"/>
      <c r="B7" s="6"/>
      <c r="C7" s="7"/>
      <c r="D7" s="6"/>
      <c r="E7" s="7"/>
      <c r="F7" s="7"/>
      <c r="G7" s="7"/>
      <c r="H7" s="7"/>
      <c r="I7" s="6"/>
      <c r="J7" s="6"/>
      <c r="K7" s="18" t="s">
        <v>19</v>
      </c>
      <c r="L7" s="18" t="s">
        <v>19</v>
      </c>
      <c r="M7" s="18" t="s">
        <v>19</v>
      </c>
      <c r="N7" s="18" t="s">
        <v>19</v>
      </c>
      <c r="O7" s="19"/>
      <c r="P7" s="20"/>
    </row>
    <row r="8" s="1" customFormat="1" ht="20" customHeight="1" spans="1:16">
      <c r="A8" s="6"/>
      <c r="B8" s="6"/>
      <c r="C8" s="7"/>
      <c r="D8" s="6"/>
      <c r="E8" s="7"/>
      <c r="F8" s="7"/>
      <c r="G8" s="7"/>
      <c r="H8" s="7"/>
      <c r="I8" s="6"/>
      <c r="J8" s="6"/>
      <c r="K8" s="18">
        <f t="shared" ref="K8:N8" si="0">K4*K6</f>
        <v>350.48</v>
      </c>
      <c r="L8" s="18">
        <f t="shared" si="0"/>
        <v>618.08</v>
      </c>
      <c r="M8" s="23">
        <f t="shared" si="0"/>
        <v>41.398</v>
      </c>
      <c r="N8" s="23">
        <f t="shared" si="0"/>
        <v>88.968</v>
      </c>
      <c r="O8" s="19"/>
      <c r="P8" s="24"/>
    </row>
    <row r="9" s="2" customFormat="1" ht="30" customHeight="1" spans="1:16">
      <c r="A9" s="8">
        <v>1</v>
      </c>
      <c r="B9" s="9" t="s">
        <v>20</v>
      </c>
      <c r="C9" s="9" t="s">
        <v>21</v>
      </c>
      <c r="D9" s="9" t="s">
        <v>22</v>
      </c>
      <c r="E9" s="9" t="s">
        <v>23</v>
      </c>
      <c r="F9" s="10">
        <v>33</v>
      </c>
      <c r="G9" s="10" t="s">
        <v>24</v>
      </c>
      <c r="H9" s="10" t="s">
        <v>25</v>
      </c>
      <c r="I9" s="9" t="s">
        <v>26</v>
      </c>
      <c r="J9" s="28" t="s">
        <v>27</v>
      </c>
      <c r="K9" s="25">
        <f>K8*3</f>
        <v>1051.44</v>
      </c>
      <c r="L9" s="25">
        <f>L8*3</f>
        <v>1854.24</v>
      </c>
      <c r="M9" s="25">
        <v>124.2</v>
      </c>
      <c r="N9" s="25">
        <v>266.91</v>
      </c>
      <c r="O9" s="26">
        <f t="shared" ref="O9:O15" si="1">SUM(K9:N9)</f>
        <v>3296.79</v>
      </c>
      <c r="P9" s="26">
        <f>O9+O10+O11+O12+O13+O14+O15</f>
        <v>21978.6</v>
      </c>
    </row>
    <row r="10" s="2" customFormat="1" ht="30" customHeight="1" spans="1:16">
      <c r="A10" s="8">
        <v>2</v>
      </c>
      <c r="B10" s="9" t="s">
        <v>20</v>
      </c>
      <c r="C10" s="9" t="s">
        <v>28</v>
      </c>
      <c r="D10" s="9" t="s">
        <v>22</v>
      </c>
      <c r="E10" s="9" t="s">
        <v>23</v>
      </c>
      <c r="F10" s="10">
        <v>27</v>
      </c>
      <c r="G10" s="10" t="s">
        <v>29</v>
      </c>
      <c r="H10" s="10" t="s">
        <v>30</v>
      </c>
      <c r="I10" s="9" t="s">
        <v>31</v>
      </c>
      <c r="J10" s="28" t="s">
        <v>32</v>
      </c>
      <c r="K10" s="25">
        <f>K8*3</f>
        <v>1051.44</v>
      </c>
      <c r="L10" s="25">
        <f>L8*3</f>
        <v>1854.24</v>
      </c>
      <c r="M10" s="25">
        <v>124.2</v>
      </c>
      <c r="N10" s="25">
        <v>266.91</v>
      </c>
      <c r="O10" s="26">
        <f t="shared" si="1"/>
        <v>3296.79</v>
      </c>
      <c r="P10" s="26"/>
    </row>
    <row r="11" s="3" customFormat="1" ht="30" customHeight="1" spans="1:16">
      <c r="A11" s="8">
        <v>3</v>
      </c>
      <c r="B11" s="8" t="s">
        <v>20</v>
      </c>
      <c r="C11" s="8" t="s">
        <v>33</v>
      </c>
      <c r="D11" s="8" t="s">
        <v>22</v>
      </c>
      <c r="E11" s="8" t="s">
        <v>23</v>
      </c>
      <c r="F11" s="11">
        <v>30</v>
      </c>
      <c r="G11" s="11" t="s">
        <v>34</v>
      </c>
      <c r="H11" s="11" t="s">
        <v>35</v>
      </c>
      <c r="I11" s="8" t="s">
        <v>36</v>
      </c>
      <c r="J11" s="13"/>
      <c r="K11" s="25">
        <f>K8*3</f>
        <v>1051.44</v>
      </c>
      <c r="L11" s="25">
        <f>L8*3</f>
        <v>1854.24</v>
      </c>
      <c r="M11" s="25">
        <v>124.2</v>
      </c>
      <c r="N11" s="25">
        <v>266.91</v>
      </c>
      <c r="O11" s="27">
        <f t="shared" si="1"/>
        <v>3296.79</v>
      </c>
      <c r="P11" s="27"/>
    </row>
    <row r="12" s="4" customFormat="1" ht="30" customHeight="1" spans="1:16">
      <c r="A12" s="8">
        <v>4</v>
      </c>
      <c r="B12" s="8" t="s">
        <v>20</v>
      </c>
      <c r="C12" s="8" t="s">
        <v>37</v>
      </c>
      <c r="D12" s="8" t="s">
        <v>22</v>
      </c>
      <c r="E12" s="8" t="s">
        <v>38</v>
      </c>
      <c r="F12" s="11">
        <v>33</v>
      </c>
      <c r="G12" s="11" t="s">
        <v>39</v>
      </c>
      <c r="H12" s="11" t="s">
        <v>40</v>
      </c>
      <c r="I12" s="8" t="s">
        <v>26</v>
      </c>
      <c r="J12" s="28" t="s">
        <v>41</v>
      </c>
      <c r="K12" s="25">
        <f>K8*3</f>
        <v>1051.44</v>
      </c>
      <c r="L12" s="25">
        <f>L8*3</f>
        <v>1854.24</v>
      </c>
      <c r="M12" s="25">
        <v>124.2</v>
      </c>
      <c r="N12" s="25">
        <v>266.91</v>
      </c>
      <c r="O12" s="27">
        <f t="shared" si="1"/>
        <v>3296.79</v>
      </c>
      <c r="P12" s="27"/>
    </row>
    <row r="13" s="4" customFormat="1" ht="30" customHeight="1" spans="1:16">
      <c r="A13" s="8">
        <v>5</v>
      </c>
      <c r="B13" s="8" t="s">
        <v>20</v>
      </c>
      <c r="C13" s="8" t="s">
        <v>42</v>
      </c>
      <c r="D13" s="8" t="s">
        <v>43</v>
      </c>
      <c r="E13" s="8" t="s">
        <v>23</v>
      </c>
      <c r="F13" s="11">
        <v>35</v>
      </c>
      <c r="G13" s="11" t="s">
        <v>44</v>
      </c>
      <c r="H13" s="11" t="s">
        <v>45</v>
      </c>
      <c r="I13" s="8" t="s">
        <v>46</v>
      </c>
      <c r="J13" s="28" t="s">
        <v>47</v>
      </c>
      <c r="K13" s="25">
        <f>K8*3</f>
        <v>1051.44</v>
      </c>
      <c r="L13" s="25">
        <f>L8*3</f>
        <v>1854.24</v>
      </c>
      <c r="M13" s="25">
        <v>124.2</v>
      </c>
      <c r="N13" s="25">
        <v>266.91</v>
      </c>
      <c r="O13" s="27">
        <f t="shared" si="1"/>
        <v>3296.79</v>
      </c>
      <c r="P13" s="27"/>
    </row>
    <row r="14" s="4" customFormat="1" ht="30" customHeight="1" spans="1:16">
      <c r="A14" s="12">
        <v>6</v>
      </c>
      <c r="B14" s="8" t="s">
        <v>20</v>
      </c>
      <c r="C14" s="13" t="s">
        <v>48</v>
      </c>
      <c r="D14" s="13" t="s">
        <v>49</v>
      </c>
      <c r="E14" s="13" t="s">
        <v>23</v>
      </c>
      <c r="F14" s="14">
        <v>25</v>
      </c>
      <c r="G14" s="12" t="s">
        <v>50</v>
      </c>
      <c r="H14" s="12" t="s">
        <v>51</v>
      </c>
      <c r="I14" s="12" t="s">
        <v>52</v>
      </c>
      <c r="J14" s="12"/>
      <c r="K14" s="12">
        <v>700.96</v>
      </c>
      <c r="L14" s="12">
        <v>1236.16</v>
      </c>
      <c r="M14" s="12">
        <v>82.8</v>
      </c>
      <c r="N14" s="12">
        <v>177.94</v>
      </c>
      <c r="O14" s="27">
        <f t="shared" si="1"/>
        <v>2197.86</v>
      </c>
      <c r="P14" s="27"/>
    </row>
    <row r="15" s="4" customFormat="1" ht="30" customHeight="1" spans="1:16">
      <c r="A15" s="12">
        <v>7</v>
      </c>
      <c r="B15" s="8" t="s">
        <v>20</v>
      </c>
      <c r="C15" s="13" t="s">
        <v>53</v>
      </c>
      <c r="D15" s="13" t="s">
        <v>54</v>
      </c>
      <c r="E15" s="13" t="s">
        <v>38</v>
      </c>
      <c r="F15" s="14">
        <v>35</v>
      </c>
      <c r="G15" s="12" t="s">
        <v>55</v>
      </c>
      <c r="H15" s="12" t="s">
        <v>56</v>
      </c>
      <c r="I15" s="12" t="s">
        <v>57</v>
      </c>
      <c r="J15" s="12"/>
      <c r="K15" s="12">
        <v>1051.44</v>
      </c>
      <c r="L15" s="12">
        <v>1854.24</v>
      </c>
      <c r="M15" s="12">
        <v>124.2</v>
      </c>
      <c r="N15" s="12">
        <v>266.91</v>
      </c>
      <c r="O15" s="27">
        <f t="shared" si="1"/>
        <v>3296.79</v>
      </c>
      <c r="P15" s="27"/>
    </row>
  </sheetData>
  <mergeCells count="14">
    <mergeCell ref="A1:N1"/>
    <mergeCell ref="A2:A8"/>
    <mergeCell ref="B2:B8"/>
    <mergeCell ref="C2:C8"/>
    <mergeCell ref="D2:D8"/>
    <mergeCell ref="E2:E8"/>
    <mergeCell ref="F2:F8"/>
    <mergeCell ref="G2:G8"/>
    <mergeCell ref="H2:H8"/>
    <mergeCell ref="I2:I8"/>
    <mergeCell ref="J2:J8"/>
    <mergeCell ref="O2:O8"/>
    <mergeCell ref="P2:P8"/>
    <mergeCell ref="P9:P15"/>
  </mergeCells>
  <conditionalFormatting sqref="C9">
    <cfRule type="duplicateValues" dxfId="0" priority="8"/>
    <cfRule type="duplicateValues" dxfId="0" priority="7"/>
  </conditionalFormatting>
  <conditionalFormatting sqref="C10">
    <cfRule type="duplicateValues" dxfId="0" priority="6"/>
    <cfRule type="duplicateValues" dxfId="0" priority="5"/>
  </conditionalFormatting>
  <conditionalFormatting sqref="C11">
    <cfRule type="duplicateValues" dxfId="0" priority="4"/>
    <cfRule type="duplicateValues" dxfId="0" priority="3"/>
  </conditionalFormatting>
  <conditionalFormatting sqref="C2:C3">
    <cfRule type="duplicateValues" dxfId="0" priority="2"/>
    <cfRule type="duplicateValues" dxfId="0" priority="1"/>
  </conditionalFormatting>
  <pageMargins left="0.75" right="0.75" top="1" bottom="1" header="0.5" footer="0.5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牧原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2023-10-11T02:40:00Z</dcterms:created>
  <dcterms:modified xsi:type="dcterms:W3CDTF">2024-04-08T08:49:39Z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50B66BEA3E5440F29B1F21FB957FB36E_11</vt:lpwstr>
  </property>
  <property fmtid="{D5CDD505-2E9C-101B-9397-08002B2CF9AE}" pid="3" name="KSOProductBuildVer">
    <vt:lpwstr>2052-12.1.0.16417</vt:lpwstr>
  </property>
</Properties>
</file>